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5º Bimestre 2023" sheetId="1" r:id="rId1"/>
  </sheets>
  <definedNames>
    <definedName name="_xlfn.IFERROR" hidden="1">#NAME?</definedName>
    <definedName name="_xlnm.Print_Area" localSheetId="0">'5º Bimestre 2023'!$A$1:$G$60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<sst xmlns="http://schemas.openxmlformats.org/spreadsheetml/2006/main" count="64" uniqueCount="42">
  <si>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</si>
  <si>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</si>
  <si>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</si>
  <si>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</si>
  <si>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</si>
  <si>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</si>
  <si>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</si>
  <si>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</si>
  <si>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</si>
  <si>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</si>
  <si>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</si>
  <si>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</si>
  <si>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</si>
  <si>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</si>
  <si>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</si>
  <si>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</si>
  <si>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</si>
  <si>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</si>
  <si>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</si>
  <si>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</si>
  <si>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</si>
  <si>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</si>
  <si>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</si>
  <si>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</si>
  <si>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</si>
  <si>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</si>
  <si>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</si>
  <si>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</si>
  <si>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</si>
  <si>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</si>
  <si>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</si>
  <si>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</si>
  <si>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</si>
  <si>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</si>
  <si>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</si>
  <si>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</si>
  <si>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2023</t>
  </si>
  <si>
    <r>
      <t>EXERCÍCIO:</t>
    </r>
    <r>
      <rPr>
        <sz val="12"/>
        <rFont val="Calibri"/>
        <family val="2"/>
      </rPr>
      <t xml:space="preserve"> 2023</t>
    </r>
  </si>
  <si>
    <t>(*) contém empenhos estimativos do exercício de 2023 (Recursos Próprios)</t>
  </si>
  <si>
    <t>(**) contém empenhos estimativos do exercício de 2023 (Aplicação 100%)</t>
  </si>
  <si>
    <r>
      <t>PERÍODO:</t>
    </r>
    <r>
      <rPr>
        <sz val="12"/>
        <rFont val="Calibri"/>
        <family val="2"/>
      </rPr>
      <t xml:space="preserve"> 5</t>
    </r>
    <r>
      <rPr>
        <sz val="12"/>
        <rFont val="Calibri"/>
        <family val="2"/>
      </rPr>
      <t>º BIMESTRE</t>
    </r>
  </si>
  <si>
    <t>5º BIMESTRE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</si>
</sst>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5">
      <selection activeCell="M52" sqref="M52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2" t="s">
        <v>0</v>
      </c>
      <c r="C1" s="42"/>
      <c r="D1" s="42"/>
      <c r="E1" s="42"/>
      <c r="F1" s="42"/>
    </row>
    <row r="2" spans="2:6" ht="21">
      <c r="B2" s="43" t="s">
        <v>1</v>
      </c>
      <c r="C2" s="43"/>
      <c r="D2" s="43"/>
      <c r="E2" s="43"/>
      <c r="F2" s="43"/>
    </row>
    <row r="3" spans="2:6" ht="21">
      <c r="B3" s="44" t="s">
        <v>2</v>
      </c>
      <c r="C3" s="44"/>
      <c r="D3" s="44"/>
      <c r="E3" s="44"/>
      <c r="F3" s="44"/>
    </row>
    <row r="4" spans="2:6" ht="19.5" customHeight="1">
      <c r="B4" s="1"/>
      <c r="C4" s="2"/>
      <c r="D4" s="2"/>
      <c r="E4" s="2"/>
      <c r="F4" s="2"/>
    </row>
    <row r="5" spans="2:6" ht="18.75">
      <c r="B5" s="45" t="s">
        <v>31</v>
      </c>
      <c r="C5" s="45"/>
      <c r="D5" s="45"/>
      <c r="E5" s="45"/>
      <c r="F5" s="46"/>
    </row>
    <row r="6" spans="2:6" ht="19.5" thickBot="1">
      <c r="B6" s="47" t="s">
        <v>36</v>
      </c>
      <c r="C6" s="47"/>
      <c r="D6" s="47"/>
      <c r="E6" s="47"/>
      <c r="F6" s="48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41" t="s">
        <v>40</v>
      </c>
      <c r="D8" s="41"/>
      <c r="E8" s="41" t="s">
        <v>37</v>
      </c>
      <c r="F8" s="41"/>
    </row>
    <row r="9" spans="2:6" ht="18" customHeight="1">
      <c r="B9" s="39" t="s">
        <v>15</v>
      </c>
      <c r="C9" s="39"/>
      <c r="D9" s="39"/>
      <c r="E9" s="39"/>
      <c r="F9" s="40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36">
        <v>345660200</v>
      </c>
      <c r="D11" s="32">
        <v>241207073.13</v>
      </c>
      <c r="E11" s="32">
        <v>52166628.23</v>
      </c>
      <c r="F11" s="15">
        <f>SUM(D11:E11)</f>
        <v>293373701.36</v>
      </c>
    </row>
    <row r="12" spans="2:6" ht="15">
      <c r="B12" s="17" t="s">
        <v>4</v>
      </c>
      <c r="C12" s="14">
        <v>334745900</v>
      </c>
      <c r="D12" s="32">
        <v>229131699.33</v>
      </c>
      <c r="E12" s="34">
        <v>47000491.02</v>
      </c>
      <c r="F12" s="15">
        <f>SUM(D12:E12)</f>
        <v>276132190.35</v>
      </c>
    </row>
    <row r="13" spans="2:6" ht="15">
      <c r="B13" s="18" t="s">
        <v>5</v>
      </c>
      <c r="C13" s="19">
        <f>SUM(C11:C12)</f>
        <v>680406100</v>
      </c>
      <c r="D13" s="19">
        <f>SUM(D11:D12)</f>
        <v>470338772.46000004</v>
      </c>
      <c r="E13" s="19">
        <f>SUM(E11:E12)</f>
        <v>99167119.25</v>
      </c>
      <c r="F13" s="20">
        <f>SUM(F11:F12)</f>
        <v>569505891.71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102060915</v>
      </c>
      <c r="D15" s="19">
        <f>D13*15%</f>
        <v>70550815.869</v>
      </c>
      <c r="E15" s="19">
        <f>E13*15%</f>
        <v>14875067.8875</v>
      </c>
      <c r="F15" s="20">
        <f>F13*15%</f>
        <v>85425883.7565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34">
        <v>28608850.26</v>
      </c>
      <c r="D18" s="32">
        <v>21933892.38</v>
      </c>
      <c r="E18" s="34">
        <v>7254513.65</v>
      </c>
      <c r="F18" s="15">
        <f>SUM(D18:E18)</f>
        <v>29188406.03</v>
      </c>
    </row>
    <row r="19" spans="2:6" ht="15">
      <c r="B19" s="17" t="s">
        <v>9</v>
      </c>
      <c r="C19" s="32">
        <v>9301200</v>
      </c>
      <c r="D19" s="32">
        <v>1859588.2</v>
      </c>
      <c r="E19" s="32">
        <v>253485.09</v>
      </c>
      <c r="F19" s="15">
        <f>SUM(D19:E19)</f>
        <v>2113073.29</v>
      </c>
    </row>
    <row r="20" spans="2:6" ht="15">
      <c r="B20" s="18" t="s">
        <v>10</v>
      </c>
      <c r="C20" s="19">
        <f>SUM(C18:C19)</f>
        <v>37910050.260000005</v>
      </c>
      <c r="D20" s="19">
        <f>SUM(D18:D19)</f>
        <v>23793480.58</v>
      </c>
      <c r="E20" s="19">
        <f>SUM(E18:E19)</f>
        <v>7507998.74</v>
      </c>
      <c r="F20" s="20">
        <f>SUM(F18:F19)</f>
        <v>31301479.32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139970965.26</v>
      </c>
      <c r="D22" s="22">
        <f>SUM(D15+D20)</f>
        <v>94344296.449</v>
      </c>
      <c r="E22" s="22">
        <f>SUM(E15+E20)</f>
        <v>22383066.627499998</v>
      </c>
      <c r="F22" s="23">
        <f>SUM(F15+F20)</f>
        <v>116727363.0765</v>
      </c>
    </row>
    <row r="23" ht="19.5" customHeight="1" thickTop="1"/>
    <row r="24" spans="2:6" ht="18" customHeight="1">
      <c r="B24" s="39" t="s">
        <v>17</v>
      </c>
      <c r="C24" s="39"/>
      <c r="D24" s="39"/>
      <c r="E24" s="39"/>
      <c r="F24" s="40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35">
        <v>215355135.34</v>
      </c>
      <c r="D26" s="33">
        <v>156629042.81</v>
      </c>
      <c r="E26" s="33">
        <v>27675016.37</v>
      </c>
      <c r="F26" s="20">
        <f>D26+E26</f>
        <v>184304059.18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>
        <v>129562819.26</v>
      </c>
      <c r="E28" s="35">
        <v>34473888.04</v>
      </c>
      <c r="F28" s="20">
        <f>D28+E28</f>
        <v>164036707.3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>
        <v>123563471.53</v>
      </c>
      <c r="E30" s="33">
        <v>36047687.26</v>
      </c>
      <c r="F30" s="23">
        <f>D30+E30</f>
        <v>159611158.79</v>
      </c>
    </row>
    <row r="31" ht="19.5" customHeight="1" thickTop="1"/>
    <row r="32" spans="2:6" ht="18" customHeight="1">
      <c r="B32" s="39" t="s">
        <v>22</v>
      </c>
      <c r="C32" s="39"/>
      <c r="D32" s="39"/>
      <c r="E32" s="39"/>
      <c r="F32" s="40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v>102060915</v>
      </c>
      <c r="D34" s="11">
        <f>D15</f>
        <v>70550815.869</v>
      </c>
      <c r="E34" s="11">
        <f>E15</f>
        <v>14875067.8875</v>
      </c>
      <c r="F34" s="12">
        <f>F15</f>
        <v>85425883.7565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>
        <v>126760289.25</v>
      </c>
      <c r="E36" s="20">
        <v>20088600.9</v>
      </c>
      <c r="F36" s="20">
        <f>SUM(D36:E36)</f>
        <v>146848890.15</v>
      </c>
    </row>
    <row r="37" spans="2:6" ht="15">
      <c r="B37" s="24" t="s">
        <v>25</v>
      </c>
      <c r="C37" s="19">
        <v>0</v>
      </c>
      <c r="D37" s="26">
        <v>0.2695</v>
      </c>
      <c r="E37" s="26">
        <f>E36/E13</f>
        <v>0.20257320220583092</v>
      </c>
      <c r="F37" s="27">
        <f>F36/F13</f>
        <v>0.25785315356276844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>
        <v>107926250.9</v>
      </c>
      <c r="E39" s="20">
        <v>27873147.75</v>
      </c>
      <c r="F39" s="20">
        <f>SUM(D39:E39)</f>
        <v>135799398.65</v>
      </c>
    </row>
    <row r="40" spans="2:6" ht="15">
      <c r="B40" s="24" t="s">
        <v>25</v>
      </c>
      <c r="C40" s="19">
        <v>0</v>
      </c>
      <c r="D40" s="26">
        <v>0.2295</v>
      </c>
      <c r="E40" s="26">
        <f>E39/E13</f>
        <v>0.28107247604654</v>
      </c>
      <c r="F40" s="27">
        <f>F39/F13</f>
        <v>0.23845126209712833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>
        <v>103343292.65</v>
      </c>
      <c r="E42" s="20">
        <v>29258555.9</v>
      </c>
      <c r="F42" s="20">
        <f>SUM(D42:E42)</f>
        <v>132601848.55000001</v>
      </c>
    </row>
    <row r="43" spans="2:6" ht="15.75" thickBot="1">
      <c r="B43" s="25" t="s">
        <v>25</v>
      </c>
      <c r="C43" s="22">
        <v>0</v>
      </c>
      <c r="D43" s="28">
        <v>0.2197</v>
      </c>
      <c r="E43" s="28">
        <f>E42/E13</f>
        <v>0.29504291464027776</v>
      </c>
      <c r="F43" s="29">
        <f>F42/F13</f>
        <v>0.2328366580227104</v>
      </c>
    </row>
    <row r="44" ht="19.5" customHeight="1" thickTop="1"/>
    <row r="45" spans="2:6" ht="18" customHeight="1">
      <c r="B45" s="39" t="s">
        <v>22</v>
      </c>
      <c r="C45" s="39"/>
      <c r="D45" s="39"/>
      <c r="E45" s="39"/>
      <c r="F45" s="40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v>37910050.26</v>
      </c>
      <c r="D47" s="11">
        <f>D20</f>
        <v>23793480.58</v>
      </c>
      <c r="E47" s="11">
        <f>E20</f>
        <v>7507998.74</v>
      </c>
      <c r="F47" s="12">
        <f>SUM(D47:E47)</f>
        <v>31301479.32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20">
        <v>29868753.56</v>
      </c>
      <c r="E49" s="20">
        <v>7586415.47</v>
      </c>
      <c r="F49" s="20">
        <f>SUM(D49:E49)</f>
        <v>37455169.03</v>
      </c>
    </row>
    <row r="50" spans="2:6" ht="15">
      <c r="B50" s="24" t="s">
        <v>25</v>
      </c>
      <c r="C50" s="30">
        <v>0</v>
      </c>
      <c r="D50" s="26">
        <v>1.2553</v>
      </c>
      <c r="E50" s="26">
        <f>E49/E47</f>
        <v>1.0104444250346265</v>
      </c>
      <c r="F50" s="27">
        <f>F49/F47</f>
        <v>1.1965942135542493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20">
        <v>21636568.36</v>
      </c>
      <c r="E52" s="20">
        <v>6600740.29</v>
      </c>
      <c r="F52" s="20">
        <f>SUM(D52:E52)</f>
        <v>28237308.65</v>
      </c>
    </row>
    <row r="53" spans="2:6" ht="15">
      <c r="B53" s="24" t="s">
        <v>25</v>
      </c>
      <c r="C53" s="30">
        <v>0</v>
      </c>
      <c r="D53" s="26">
        <v>0.9093</v>
      </c>
      <c r="E53" s="26">
        <f>E52/E47</f>
        <v>0.8791610812124351</v>
      </c>
      <c r="F53" s="27">
        <f>F52/F47</f>
        <v>0.902107800124253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20">
        <v>20220178.88</v>
      </c>
      <c r="E55" s="20">
        <v>6789131.36</v>
      </c>
      <c r="F55" s="20">
        <f>SUM(D55:E55)</f>
        <v>27009310.24</v>
      </c>
    </row>
    <row r="56" spans="2:6" ht="15.75" thickBot="1">
      <c r="B56" s="25" t="s">
        <v>25</v>
      </c>
      <c r="C56" s="31">
        <v>0</v>
      </c>
      <c r="D56" s="26">
        <v>0.8498</v>
      </c>
      <c r="E56" s="28">
        <f>E55/E47</f>
        <v>0.9042531299092893</v>
      </c>
      <c r="F56" s="29">
        <f>F55/F47</f>
        <v>0.8628764782609641</v>
      </c>
    </row>
    <row r="57" ht="15.75" thickTop="1"/>
    <row r="58" ht="15">
      <c r="B58" s="6"/>
    </row>
    <row r="59" ht="15">
      <c r="B59" s="6" t="s">
        <v>38</v>
      </c>
    </row>
    <row r="60" spans="2:6" ht="15">
      <c r="B60" s="6" t="s">
        <v>39</v>
      </c>
      <c r="E60" s="37"/>
      <c r="F60" s="38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2023-11-29T11:31:25Z</dcterms:modified>
  <cp:category/>
  <cp:version/>
  <cp:contentType/>
  <cp:contentStatus/>
</cp:coreProperties>
</file>